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15797A1E-1142-46E9-83B8-8A4A98C2B023}" xr6:coauthVersionLast="47" xr6:coauthVersionMax="47" xr10:uidLastSave="{00000000-0000-0000-0000-000000000000}"/>
  <bookViews>
    <workbookView xWindow="768" yWindow="768" windowWidth="21636" windowHeight="15948" xr2:uid="{264C0831-B514-41CD-8A58-FD4E2BB130C3}"/>
  </bookViews>
  <sheets>
    <sheet name="軽量シャッター" sheetId="1" r:id="rId1"/>
  </sheets>
  <definedNames>
    <definedName name="_xlnm.Print_Titles" localSheetId="0">軽量シャッター!$1:$12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1" l="1"/>
  <c r="C163" i="1"/>
  <c r="C155" i="1"/>
  <c r="C154" i="1"/>
  <c r="C147" i="1"/>
  <c r="C146" i="1"/>
  <c r="C139" i="1"/>
  <c r="C131" i="1"/>
  <c r="C123" i="1"/>
  <c r="C122" i="1"/>
  <c r="C115" i="1"/>
  <c r="C99" i="1"/>
  <c r="C91" i="1"/>
  <c r="C83" i="1"/>
  <c r="C66" i="1"/>
  <c r="C59" i="1"/>
  <c r="C51" i="1"/>
  <c r="C43" i="1"/>
  <c r="C35" i="1"/>
  <c r="C27" i="1"/>
  <c r="C19" i="1"/>
</calcChain>
</file>

<file path=xl/sharedStrings.xml><?xml version="1.0" encoding="utf-8"?>
<sst xmlns="http://schemas.openxmlformats.org/spreadsheetml/2006/main" count="226" uniqueCount="103">
  <si>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</si>
  <si>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</si>
  <si>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</si>
  <si>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</si>
  <si>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03-3288-1281</t>
  </si>
  <si>
    <t>（株）安中製作所</t>
  </si>
  <si>
    <t>新潟県中蒲原郡村松町大字石曽根1182</t>
  </si>
  <si>
    <t>0250-58-6195</t>
  </si>
  <si>
    <t>小俣シャッター工業（株）</t>
  </si>
  <si>
    <t>埼玉県さいたま市中央区下落合7-1-21</t>
  </si>
  <si>
    <t>048-833-2134</t>
  </si>
  <si>
    <t>神村シャッター（株）</t>
  </si>
  <si>
    <t>愛媛県今治市喜田村  2-1-48</t>
  </si>
  <si>
    <t>0898-48-4545</t>
  </si>
  <si>
    <t>（株）ケン・シン</t>
  </si>
  <si>
    <t>大阪府吹田市山田南30-15-105</t>
  </si>
  <si>
    <t>06-6878-5802</t>
  </si>
  <si>
    <t>佐々木シャッター工業（株）</t>
  </si>
  <si>
    <t>123-0852</t>
  </si>
  <si>
    <t>東京都足立区関原３－１１－２１</t>
  </si>
  <si>
    <t>03-3887-7711</t>
  </si>
  <si>
    <t>サンキョーシャッター（株）</t>
  </si>
  <si>
    <t>宮城県仙台市宮城野区小田原山本丁1-1</t>
  </si>
  <si>
    <t>022-257-5281</t>
  </si>
  <si>
    <t>三和シヤッター工業（株）</t>
  </si>
  <si>
    <t>太陽シャッター工業（株）</t>
  </si>
  <si>
    <t>大阪府大阪市平野区加美東1-5-12</t>
  </si>
  <si>
    <t>06-6791-5593</t>
  </si>
  <si>
    <t>ダイワ（株）</t>
  </si>
  <si>
    <t>大阪府八尾市南亀井町4-3-34</t>
  </si>
  <si>
    <t>0729-23-2377</t>
  </si>
  <si>
    <t>大和シャッター（株）</t>
  </si>
  <si>
    <t>大阪府東大阪市西堤本通東1-1-1大発東大坂ビル9階</t>
  </si>
  <si>
    <t>06-6789-6151</t>
  </si>
  <si>
    <t>東鋼シャッター（株）</t>
  </si>
  <si>
    <t>熊本県菊池郡西合志町御代志向野1656-3</t>
  </si>
  <si>
    <t>096-242-4126</t>
  </si>
  <si>
    <t>東洋シヤッター（株）</t>
  </si>
  <si>
    <t>542-0081</t>
  </si>
  <si>
    <t>大阪市中央区南船場2-3-2</t>
  </si>
  <si>
    <t>06-4705-2155</t>
  </si>
  <si>
    <t>東和シャッター工業（株）</t>
  </si>
  <si>
    <t>大阪府大阪市住吉区苅田2-16-20</t>
  </si>
  <si>
    <t>06-6697-0341</t>
  </si>
  <si>
    <t>東京都豊島区南大塚1-1-4</t>
  </si>
  <si>
    <t>（株）日本シャッター製作所</t>
  </si>
  <si>
    <t>東京都大田区上池台1-14-21</t>
  </si>
  <si>
    <t>03-3726-4800</t>
  </si>
  <si>
    <t>阪神シャッター（株）</t>
  </si>
  <si>
    <t>664-0028</t>
  </si>
  <si>
    <t>兵庫県伊丹市西野7丁目61番地</t>
  </si>
  <si>
    <t>072-781-2523</t>
  </si>
  <si>
    <t>文化シヤッター（株）</t>
  </si>
  <si>
    <t>113-8535</t>
  </si>
  <si>
    <t>東京都文京区西片1-17-3</t>
  </si>
  <si>
    <t>03-5844-7111</t>
  </si>
  <si>
    <t>（株）文明シャッター</t>
  </si>
  <si>
    <t>青森県上北郡下田町字中平下長根山1</t>
  </si>
  <si>
    <t>0178-56-3131</t>
  </si>
  <si>
    <t>備考</t>
    <rPh sb="0" eb="2">
      <t>ビコウ</t>
    </rPh>
    <phoneticPr fontId="1"/>
  </si>
  <si>
    <t>■軽量シャッター</t>
    <phoneticPr fontId="1"/>
  </si>
  <si>
    <t>〒</t>
    <phoneticPr fontId="1"/>
  </si>
  <si>
    <t>ホームページ</t>
    <phoneticPr fontId="1"/>
  </si>
  <si>
    <t>http://www.jsd-a.or.jp/</t>
    <phoneticPr fontId="1"/>
  </si>
  <si>
    <t>メールアドレス</t>
    <phoneticPr fontId="1"/>
  </si>
  <si>
    <t>●製造・販売会社連絡先</t>
    <phoneticPr fontId="1"/>
  </si>
  <si>
    <t>会社名</t>
    <phoneticPr fontId="1"/>
  </si>
  <si>
    <t>住所</t>
    <phoneticPr fontId="1"/>
  </si>
  <si>
    <t>電話番号</t>
    <phoneticPr fontId="1"/>
  </si>
  <si>
    <t>950-0943</t>
    <phoneticPr fontId="1"/>
  </si>
  <si>
    <t>338-0002</t>
    <phoneticPr fontId="1"/>
  </si>
  <si>
    <t>799-1502</t>
    <phoneticPr fontId="1"/>
  </si>
  <si>
    <t>565-0823</t>
    <phoneticPr fontId="1"/>
  </si>
  <si>
    <t>983-0817</t>
    <phoneticPr fontId="1"/>
  </si>
  <si>
    <t>547-0002</t>
    <phoneticPr fontId="1"/>
  </si>
  <si>
    <t>581-0054</t>
    <phoneticPr fontId="1"/>
  </si>
  <si>
    <t>593-8324</t>
    <phoneticPr fontId="1"/>
  </si>
  <si>
    <t>861-1104</t>
    <phoneticPr fontId="1"/>
  </si>
  <si>
    <t>558-0011</t>
    <phoneticPr fontId="1"/>
  </si>
  <si>
    <t>145-0064</t>
    <phoneticPr fontId="1"/>
  </si>
  <si>
    <t>039-1103</t>
    <phoneticPr fontId="1"/>
  </si>
  <si>
    <t>一般社団法人日本シヤッター・ドア協会</t>
    <rPh sb="0" eb="2">
      <t>イッパン</t>
    </rPh>
    <phoneticPr fontId="1"/>
  </si>
  <si>
    <t>175-0081</t>
    <phoneticPr fontId="6"/>
  </si>
  <si>
    <t>東京都板橋区新河岸２－３－５</t>
    <rPh sb="3" eb="6">
      <t>イタバシク</t>
    </rPh>
    <rPh sb="6" eb="7">
      <t>シン</t>
    </rPh>
    <rPh sb="7" eb="9">
      <t>カシ</t>
    </rPh>
    <phoneticPr fontId="6"/>
  </si>
  <si>
    <t>03-5998-9111</t>
    <phoneticPr fontId="6"/>
  </si>
  <si>
    <t>会社名</t>
  </si>
  <si>
    <t>（株）鈴木シャッター</t>
    <rPh sb="0" eb="3">
      <t>カブ</t>
    </rPh>
    <phoneticPr fontId="1"/>
  </si>
  <si>
    <t>〒</t>
  </si>
  <si>
    <t>170-0005</t>
  </si>
  <si>
    <t>住所</t>
  </si>
  <si>
    <t>電話番号</t>
  </si>
  <si>
    <t>03-3944-1635</t>
  </si>
  <si>
    <t>ホームページ</t>
  </si>
  <si>
    <t>http://www.suzuki-sh.co.jp/</t>
  </si>
  <si>
    <t>メールアドレス</t>
  </si>
  <si>
    <t>FUKUNISHIK@sip.sanwa-ss.co.jp</t>
    <phoneticPr fontId="1"/>
  </si>
  <si>
    <t>(株)ＴＯＫＯ</t>
    <phoneticPr fontId="1"/>
  </si>
  <si>
    <t>福井県鯖江市熊田町１－１００</t>
  </si>
  <si>
    <t>0778-62-1122</t>
    <phoneticPr fontId="1"/>
  </si>
  <si>
    <t>soumu@toko-ss.co.jp</t>
    <phoneticPr fontId="1"/>
  </si>
  <si>
    <t>９１６－００６２</t>
    <phoneticPr fontId="1"/>
  </si>
  <si>
    <t>102-0074</t>
    <phoneticPr fontId="1"/>
  </si>
  <si>
    <t>東京都千代田区九段南３丁目７－１４　VORT九段７F</t>
    <rPh sb="7" eb="10">
      <t>クダンミナミ</t>
    </rPh>
    <rPh sb="11" eb="13">
      <t>チョウメ</t>
    </rPh>
    <rPh sb="22" eb="24">
      <t>クダン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</si>
</sst>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theme="3"/>
      <name val="ＭＳ Ｐゴシック"/>
      <family val="3"/>
      <charset val="128"/>
    </font>
    <font>
      <u/>
      <sz val="11"/>
      <color theme="3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3" fillId="2" borderId="6" xfId="3" applyFont="1" applyFill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8" xfId="3" applyFont="1" applyFill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2" applyFont="1" applyBorder="1" applyAlignment="1" applyProtection="1">
      <alignment vertical="center"/>
    </xf>
    <xf numFmtId="0" fontId="7" fillId="2" borderId="11" xfId="0" applyFont="1" applyFill="1" applyBorder="1" applyAlignment="1">
      <alignment vertical="center"/>
    </xf>
    <xf numFmtId="0" fontId="9" fillId="0" borderId="12" xfId="1" applyFont="1" applyBorder="1" applyAlignment="1" applyProtection="1">
      <alignment vertical="center"/>
    </xf>
    <xf numFmtId="0" fontId="7" fillId="2" borderId="8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4">
    <cellStyle name="ハイパーリンク" xfId="1" builtinId="8"/>
    <cellStyle name="ハイパーリンク 2" xfId="2" xr:uid="{82EA501C-0948-4063-B12B-760A1748B126}"/>
    <cellStyle name="標準" xfId="0" builtinId="0"/>
    <cellStyle name="標準 2" xfId="3" xr:uid="{7CA6725C-ECF6-4FC2-BE02-9AE84D1015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UKUNISHIK@sip.sanwa-ss.co.jp" TargetMode="External"/><Relationship Id="rId2" Type="http://schemas.openxmlformats.org/officeDocument/2006/relationships/hyperlink" Target="http://www.suzuki-sh.co.jp/" TargetMode="External"/><Relationship Id="rId1" Type="http://schemas.openxmlformats.org/officeDocument/2006/relationships/hyperlink" Target="http://www.jsd-a.or.jp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toko-s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BAA3-8EDD-4CEE-9EDE-96E6BCFC2F66}">
  <dimension ref="A1:G164"/>
  <sheetViews>
    <sheetView tabSelected="1" zoomScaleNormal="100" workbookViewId="0"/>
  </sheetViews>
  <sheetFormatPr defaultColWidth="9" defaultRowHeight="17.100000000000001" customHeight="1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>
      <c r="A1" s="1" t="s">
        <v>60</v>
      </c>
      <c r="C1" s="11"/>
      <c r="D1" s="15">
        <v>44377</v>
      </c>
      <c r="E1" s="12"/>
      <c r="F1" s="12"/>
      <c r="G1" s="11"/>
    </row>
    <row r="3" spans="1:7" ht="17.100000000000001" customHeight="1">
      <c r="A3" s="1" t="s">
        <v>3</v>
      </c>
    </row>
    <row r="5" spans="1:7" ht="17.100000000000001" customHeight="1">
      <c r="B5" s="8" t="s">
        <v>0</v>
      </c>
      <c r="C5" s="5" t="s">
        <v>81</v>
      </c>
      <c r="D5" s="2"/>
    </row>
    <row r="6" spans="1:7" ht="17.100000000000001" customHeight="1">
      <c r="B6" s="9" t="s">
        <v>61</v>
      </c>
      <c r="C6" s="35" t="s">
        <v>101</v>
      </c>
      <c r="D6" s="3"/>
    </row>
    <row r="7" spans="1:7" ht="17.100000000000001" customHeight="1">
      <c r="B7" s="9" t="s">
        <v>1</v>
      </c>
      <c r="C7" s="35" t="s">
        <v>102</v>
      </c>
      <c r="D7" s="3"/>
    </row>
    <row r="8" spans="1:7" ht="17.100000000000001" customHeight="1">
      <c r="B8" s="9" t="s">
        <v>2</v>
      </c>
      <c r="C8" s="6" t="s">
        <v>4</v>
      </c>
      <c r="D8" s="3"/>
    </row>
    <row r="9" spans="1:7" ht="17.100000000000001" customHeight="1">
      <c r="B9" s="9" t="s">
        <v>62</v>
      </c>
      <c r="C9" s="7" t="s">
        <v>63</v>
      </c>
      <c r="D9" s="3"/>
    </row>
    <row r="10" spans="1:7" ht="17.100000000000001" customHeight="1">
      <c r="B10" s="10" t="s">
        <v>64</v>
      </c>
      <c r="C10" s="13"/>
      <c r="D10" s="4"/>
    </row>
    <row r="12" spans="1:7" ht="17.100000000000001" customHeight="1">
      <c r="A12" s="1" t="s">
        <v>65</v>
      </c>
    </row>
    <row r="14" spans="1:7" ht="17.100000000000001" customHeight="1">
      <c r="B14" s="8" t="s">
        <v>66</v>
      </c>
      <c r="C14" s="5" t="s">
        <v>5</v>
      </c>
      <c r="D14" s="2"/>
    </row>
    <row r="15" spans="1:7" ht="17.100000000000001" customHeight="1">
      <c r="B15" s="9" t="s">
        <v>61</v>
      </c>
      <c r="C15" s="6" t="s">
        <v>69</v>
      </c>
      <c r="D15" s="3"/>
    </row>
    <row r="16" spans="1:7" ht="17.100000000000001" customHeight="1">
      <c r="B16" s="9" t="s">
        <v>67</v>
      </c>
      <c r="C16" s="6" t="s">
        <v>6</v>
      </c>
      <c r="D16" s="3"/>
    </row>
    <row r="17" spans="2:4" ht="17.100000000000001" customHeight="1">
      <c r="B17" s="9" t="s">
        <v>68</v>
      </c>
      <c r="C17" s="6" t="s">
        <v>7</v>
      </c>
      <c r="D17" s="3"/>
    </row>
    <row r="18" spans="2:4" ht="17.100000000000001" customHeight="1">
      <c r="B18" s="9" t="s">
        <v>62</v>
      </c>
      <c r="C18" s="7"/>
      <c r="D18" s="3"/>
    </row>
    <row r="19" spans="2:4" ht="17.100000000000001" customHeight="1">
      <c r="B19" s="9" t="s">
        <v>64</v>
      </c>
      <c r="C19" s="7" t="str">
        <f>HYPERLINK("mailto:annaka@annaka-ss.co.jp","annaka@annaka-ss.co.jp")</f>
        <v>annaka@annaka-ss.co.jp</v>
      </c>
      <c r="D19" s="3"/>
    </row>
    <row r="20" spans="2:4" ht="17.100000000000001" customHeight="1">
      <c r="B20" s="10" t="s">
        <v>59</v>
      </c>
      <c r="C20" s="14"/>
      <c r="D20" s="4"/>
    </row>
    <row r="22" spans="2:4" ht="17.100000000000001" customHeight="1">
      <c r="B22" s="8" t="s">
        <v>66</v>
      </c>
      <c r="C22" s="5" t="s">
        <v>8</v>
      </c>
      <c r="D22" s="2"/>
    </row>
    <row r="23" spans="2:4" ht="17.100000000000001" customHeight="1">
      <c r="B23" s="9" t="s">
        <v>61</v>
      </c>
      <c r="C23" s="6" t="s">
        <v>70</v>
      </c>
      <c r="D23" s="3"/>
    </row>
    <row r="24" spans="2:4" ht="17.100000000000001" customHeight="1">
      <c r="B24" s="9" t="s">
        <v>67</v>
      </c>
      <c r="C24" s="6" t="s">
        <v>9</v>
      </c>
      <c r="D24" s="3"/>
    </row>
    <row r="25" spans="2:4" ht="17.100000000000001" customHeight="1">
      <c r="B25" s="9" t="s">
        <v>68</v>
      </c>
      <c r="C25" s="6" t="s">
        <v>10</v>
      </c>
      <c r="D25" s="3"/>
    </row>
    <row r="26" spans="2:4" ht="17.100000000000001" customHeight="1">
      <c r="B26" s="9" t="s">
        <v>62</v>
      </c>
      <c r="C26" s="7"/>
      <c r="D26" s="3"/>
    </row>
    <row r="27" spans="2:4" ht="17.100000000000001" customHeight="1">
      <c r="B27" s="9" t="s">
        <v>64</v>
      </c>
      <c r="C27" s="7" t="str">
        <f>HYPERLINK("mailto:itoum@omata-s.co.jp","itoum@omata-s.co.jp")</f>
        <v>itoum@omata-s.co.jp</v>
      </c>
      <c r="D27" s="3"/>
    </row>
    <row r="28" spans="2:4" ht="17.100000000000001" customHeight="1">
      <c r="B28" s="10" t="s">
        <v>59</v>
      </c>
      <c r="C28" s="14"/>
      <c r="D28" s="4"/>
    </row>
    <row r="30" spans="2:4" ht="17.100000000000001" customHeight="1">
      <c r="B30" s="8" t="s">
        <v>66</v>
      </c>
      <c r="C30" s="5" t="s">
        <v>11</v>
      </c>
      <c r="D30" s="2"/>
    </row>
    <row r="31" spans="2:4" ht="17.100000000000001" customHeight="1">
      <c r="B31" s="9" t="s">
        <v>61</v>
      </c>
      <c r="C31" s="6" t="s">
        <v>71</v>
      </c>
      <c r="D31" s="3"/>
    </row>
    <row r="32" spans="2:4" ht="17.100000000000001" customHeight="1">
      <c r="B32" s="9" t="s">
        <v>67</v>
      </c>
      <c r="C32" s="6" t="s">
        <v>12</v>
      </c>
      <c r="D32" s="3"/>
    </row>
    <row r="33" spans="2:4" ht="17.100000000000001" customHeight="1">
      <c r="B33" s="9" t="s">
        <v>68</v>
      </c>
      <c r="C33" s="6" t="s">
        <v>13</v>
      </c>
      <c r="D33" s="3"/>
    </row>
    <row r="34" spans="2:4" ht="17.100000000000001" customHeight="1">
      <c r="B34" s="9" t="s">
        <v>62</v>
      </c>
      <c r="C34" s="7"/>
      <c r="D34" s="3"/>
    </row>
    <row r="35" spans="2:4" ht="17.100000000000001" customHeight="1">
      <c r="B35" s="9" t="s">
        <v>64</v>
      </c>
      <c r="C35" s="7" t="str">
        <f>HYPERLINK("mailto:kamimura-kk@mx82.tiki.ne.jp","kamimura-kk@mx82.tiki.ne.jp")</f>
        <v>kamimura-kk@mx82.tiki.ne.jp</v>
      </c>
      <c r="D35" s="3"/>
    </row>
    <row r="36" spans="2:4" ht="17.100000000000001" customHeight="1">
      <c r="B36" s="10" t="s">
        <v>59</v>
      </c>
      <c r="C36" s="14"/>
      <c r="D36" s="4"/>
    </row>
    <row r="38" spans="2:4" ht="17.100000000000001" customHeight="1">
      <c r="B38" s="8" t="s">
        <v>66</v>
      </c>
      <c r="C38" s="5" t="s">
        <v>14</v>
      </c>
      <c r="D38" s="2"/>
    </row>
    <row r="39" spans="2:4" ht="17.100000000000001" customHeight="1">
      <c r="B39" s="9" t="s">
        <v>61</v>
      </c>
      <c r="C39" s="6" t="s">
        <v>72</v>
      </c>
      <c r="D39" s="3"/>
    </row>
    <row r="40" spans="2:4" ht="17.100000000000001" customHeight="1">
      <c r="B40" s="9" t="s">
        <v>67</v>
      </c>
      <c r="C40" s="6" t="s">
        <v>15</v>
      </c>
      <c r="D40" s="3"/>
    </row>
    <row r="41" spans="2:4" ht="17.100000000000001" customHeight="1">
      <c r="B41" s="9" t="s">
        <v>68</v>
      </c>
      <c r="C41" s="6" t="s">
        <v>16</v>
      </c>
      <c r="D41" s="3"/>
    </row>
    <row r="42" spans="2:4" ht="17.100000000000001" customHeight="1">
      <c r="B42" s="9" t="s">
        <v>62</v>
      </c>
      <c r="C42" s="7"/>
      <c r="D42" s="3"/>
    </row>
    <row r="43" spans="2:4" ht="17.100000000000001" customHeight="1">
      <c r="B43" s="9" t="s">
        <v>64</v>
      </c>
      <c r="C43" s="7" t="str">
        <f>HYPERLINK("mailto:info@kenshin-ｉ.jp","info@kenshin-ｉ.jp")</f>
        <v>info@kenshin-ｉ.jp</v>
      </c>
      <c r="D43" s="3"/>
    </row>
    <row r="44" spans="2:4" ht="17.100000000000001" customHeight="1">
      <c r="B44" s="10" t="s">
        <v>59</v>
      </c>
      <c r="C44" s="14"/>
      <c r="D44" s="4"/>
    </row>
    <row r="46" spans="2:4" ht="17.100000000000001" customHeight="1">
      <c r="B46" s="8" t="s">
        <v>66</v>
      </c>
      <c r="C46" s="5" t="s">
        <v>17</v>
      </c>
      <c r="D46" s="2"/>
    </row>
    <row r="47" spans="2:4" ht="17.100000000000001" customHeight="1">
      <c r="B47" s="9" t="s">
        <v>61</v>
      </c>
      <c r="C47" s="6" t="s">
        <v>18</v>
      </c>
      <c r="D47" s="3"/>
    </row>
    <row r="48" spans="2:4" ht="17.100000000000001" customHeight="1">
      <c r="B48" s="9" t="s">
        <v>67</v>
      </c>
      <c r="C48" s="6" t="s">
        <v>19</v>
      </c>
      <c r="D48" s="3"/>
    </row>
    <row r="49" spans="2:4" ht="17.100000000000001" customHeight="1">
      <c r="B49" s="9" t="s">
        <v>68</v>
      </c>
      <c r="C49" s="6" t="s">
        <v>20</v>
      </c>
      <c r="D49" s="3"/>
    </row>
    <row r="50" spans="2:4" ht="17.100000000000001" customHeight="1">
      <c r="B50" s="9" t="s">
        <v>62</v>
      </c>
      <c r="C50" s="7"/>
      <c r="D50" s="3"/>
    </row>
    <row r="51" spans="2:4" ht="17.100000000000001" customHeight="1">
      <c r="B51" s="9" t="s">
        <v>64</v>
      </c>
      <c r="C51" s="7" t="str">
        <f>HYPERLINK("mailto:sasaki-shutter@dolphin.ocn.ne.jp","sasaki-shutter@dolphin.ocn.ne.jp")</f>
        <v>sasaki-shutter@dolphin.ocn.ne.jp</v>
      </c>
      <c r="D51" s="3"/>
    </row>
    <row r="52" spans="2:4" ht="17.100000000000001" customHeight="1">
      <c r="B52" s="10" t="s">
        <v>59</v>
      </c>
      <c r="C52" s="14"/>
      <c r="D52" s="4"/>
    </row>
    <row r="54" spans="2:4" ht="17.100000000000001" customHeight="1">
      <c r="B54" s="8" t="s">
        <v>66</v>
      </c>
      <c r="C54" s="5" t="s">
        <v>21</v>
      </c>
      <c r="D54" s="2"/>
    </row>
    <row r="55" spans="2:4" ht="17.100000000000001" customHeight="1">
      <c r="B55" s="9" t="s">
        <v>61</v>
      </c>
      <c r="C55" s="6" t="s">
        <v>73</v>
      </c>
      <c r="D55" s="3"/>
    </row>
    <row r="56" spans="2:4" ht="17.100000000000001" customHeight="1">
      <c r="B56" s="9" t="s">
        <v>67</v>
      </c>
      <c r="C56" s="6" t="s">
        <v>22</v>
      </c>
      <c r="D56" s="3"/>
    </row>
    <row r="57" spans="2:4" ht="17.100000000000001" customHeight="1">
      <c r="B57" s="9" t="s">
        <v>68</v>
      </c>
      <c r="C57" s="6" t="s">
        <v>23</v>
      </c>
      <c r="D57" s="3"/>
    </row>
    <row r="58" spans="2:4" ht="17.100000000000001" customHeight="1">
      <c r="B58" s="9" t="s">
        <v>62</v>
      </c>
      <c r="C58" s="7"/>
      <c r="D58" s="3"/>
    </row>
    <row r="59" spans="2:4" ht="17.100000000000001" customHeight="1">
      <c r="B59" s="9" t="s">
        <v>64</v>
      </c>
      <c r="C59" s="7" t="str">
        <f>HYPERLINK("mailto:info@sankyoshutter.co.jp","info@sankyoshutter.co.jp")</f>
        <v>info@sankyoshutter.co.jp</v>
      </c>
      <c r="D59" s="3"/>
    </row>
    <row r="60" spans="2:4" ht="17.100000000000001" customHeight="1">
      <c r="B60" s="10" t="s">
        <v>59</v>
      </c>
      <c r="C60" s="14"/>
      <c r="D60" s="4"/>
    </row>
    <row r="62" spans="2:4" ht="17.100000000000001" customHeight="1">
      <c r="B62" s="8" t="s">
        <v>66</v>
      </c>
      <c r="C62" s="5" t="s">
        <v>24</v>
      </c>
      <c r="D62" s="2"/>
    </row>
    <row r="63" spans="2:4" ht="17.100000000000001" customHeight="1">
      <c r="B63" s="9" t="s">
        <v>61</v>
      </c>
      <c r="C63" s="6" t="s">
        <v>82</v>
      </c>
      <c r="D63" s="3"/>
    </row>
    <row r="64" spans="2:4" ht="17.100000000000001" customHeight="1">
      <c r="B64" s="9" t="s">
        <v>67</v>
      </c>
      <c r="C64" s="6" t="s">
        <v>83</v>
      </c>
      <c r="D64" s="3"/>
    </row>
    <row r="65" spans="2:4" ht="17.100000000000001" customHeight="1">
      <c r="B65" s="9" t="s">
        <v>68</v>
      </c>
      <c r="C65" s="6" t="s">
        <v>84</v>
      </c>
      <c r="D65" s="3"/>
    </row>
    <row r="66" spans="2:4" ht="17.100000000000001" customHeight="1">
      <c r="B66" s="9" t="s">
        <v>62</v>
      </c>
      <c r="C66" s="7" t="str">
        <f>HYPERLINK("http://www.sanwa-ss.co.jp/")</f>
        <v>http://www.sanwa-ss.co.jp/</v>
      </c>
      <c r="D66" s="3"/>
    </row>
    <row r="67" spans="2:4" ht="17.100000000000001" customHeight="1">
      <c r="B67" s="9" t="s">
        <v>64</v>
      </c>
      <c r="C67" s="7"/>
      <c r="D67" s="3"/>
    </row>
    <row r="68" spans="2:4" ht="17.100000000000001" customHeight="1">
      <c r="B68" s="10" t="s">
        <v>59</v>
      </c>
      <c r="C68" s="14"/>
      <c r="D68" s="4"/>
    </row>
    <row r="70" spans="2:4" ht="17.100000000000001" customHeight="1">
      <c r="B70" s="16" t="s">
        <v>85</v>
      </c>
      <c r="C70" s="17" t="s">
        <v>86</v>
      </c>
      <c r="D70" s="18"/>
    </row>
    <row r="71" spans="2:4" ht="17.100000000000001" customHeight="1">
      <c r="B71" s="19" t="s">
        <v>87</v>
      </c>
      <c r="C71" s="20" t="s">
        <v>88</v>
      </c>
      <c r="D71" s="21"/>
    </row>
    <row r="72" spans="2:4" ht="17.100000000000001" customHeight="1">
      <c r="B72" s="19" t="s">
        <v>89</v>
      </c>
      <c r="C72" s="20" t="s">
        <v>44</v>
      </c>
      <c r="D72" s="21"/>
    </row>
    <row r="73" spans="2:4" ht="17.100000000000001" customHeight="1">
      <c r="B73" s="19" t="s">
        <v>90</v>
      </c>
      <c r="C73" s="20" t="s">
        <v>91</v>
      </c>
      <c r="D73" s="21"/>
    </row>
    <row r="74" spans="2:4" ht="17.100000000000001" customHeight="1">
      <c r="B74" s="19" t="s">
        <v>92</v>
      </c>
      <c r="C74" s="22" t="s">
        <v>93</v>
      </c>
      <c r="D74" s="21"/>
    </row>
    <row r="75" spans="2:4" ht="17.100000000000001" customHeight="1">
      <c r="B75" s="19" t="s">
        <v>94</v>
      </c>
      <c r="C75" s="22" t="s">
        <v>95</v>
      </c>
      <c r="D75" s="21"/>
    </row>
    <row r="76" spans="2:4" ht="17.100000000000001" customHeight="1">
      <c r="B76" s="23" t="s">
        <v>59</v>
      </c>
      <c r="C76" s="24"/>
      <c r="D76" s="25"/>
    </row>
    <row r="78" spans="2:4" ht="17.100000000000001" customHeight="1">
      <c r="B78" s="8" t="s">
        <v>66</v>
      </c>
      <c r="C78" s="5" t="s">
        <v>25</v>
      </c>
      <c r="D78" s="2"/>
    </row>
    <row r="79" spans="2:4" ht="17.100000000000001" customHeight="1">
      <c r="B79" s="9" t="s">
        <v>61</v>
      </c>
      <c r="C79" s="6" t="s">
        <v>74</v>
      </c>
      <c r="D79" s="3"/>
    </row>
    <row r="80" spans="2:4" ht="17.100000000000001" customHeight="1">
      <c r="B80" s="9" t="s">
        <v>67</v>
      </c>
      <c r="C80" s="6" t="s">
        <v>26</v>
      </c>
      <c r="D80" s="3"/>
    </row>
    <row r="81" spans="2:4" ht="17.100000000000001" customHeight="1">
      <c r="B81" s="9" t="s">
        <v>68</v>
      </c>
      <c r="C81" s="6" t="s">
        <v>27</v>
      </c>
      <c r="D81" s="3"/>
    </row>
    <row r="82" spans="2:4" ht="17.100000000000001" customHeight="1">
      <c r="B82" s="9" t="s">
        <v>62</v>
      </c>
      <c r="C82" s="7"/>
      <c r="D82" s="3"/>
    </row>
    <row r="83" spans="2:4" ht="17.100000000000001" customHeight="1">
      <c r="B83" s="9" t="s">
        <v>64</v>
      </c>
      <c r="C83" s="7" t="str">
        <f>HYPERLINK("mailto:taiyo-s@gaea.ocn.ne.jp","taiyo-s@gaea.ocn.ne.jp")</f>
        <v>taiyo-s@gaea.ocn.ne.jp</v>
      </c>
      <c r="D83" s="3"/>
    </row>
    <row r="84" spans="2:4" ht="17.100000000000001" customHeight="1">
      <c r="B84" s="10" t="s">
        <v>59</v>
      </c>
      <c r="C84" s="14"/>
      <c r="D84" s="4"/>
    </row>
    <row r="86" spans="2:4" ht="17.100000000000001" customHeight="1">
      <c r="B86" s="8" t="s">
        <v>66</v>
      </c>
      <c r="C86" s="5" t="s">
        <v>28</v>
      </c>
      <c r="D86" s="2"/>
    </row>
    <row r="87" spans="2:4" ht="17.100000000000001" customHeight="1">
      <c r="B87" s="9" t="s">
        <v>61</v>
      </c>
      <c r="C87" s="6" t="s">
        <v>75</v>
      </c>
      <c r="D87" s="3"/>
    </row>
    <row r="88" spans="2:4" ht="17.100000000000001" customHeight="1">
      <c r="B88" s="9" t="s">
        <v>67</v>
      </c>
      <c r="C88" s="6" t="s">
        <v>29</v>
      </c>
      <c r="D88" s="3"/>
    </row>
    <row r="89" spans="2:4" ht="17.100000000000001" customHeight="1">
      <c r="B89" s="9" t="s">
        <v>68</v>
      </c>
      <c r="C89" s="6" t="s">
        <v>30</v>
      </c>
      <c r="D89" s="3"/>
    </row>
    <row r="90" spans="2:4" ht="17.100000000000001" customHeight="1">
      <c r="B90" s="9" t="s">
        <v>62</v>
      </c>
      <c r="C90" s="7"/>
      <c r="D90" s="3"/>
    </row>
    <row r="91" spans="2:4" ht="17.100000000000001" customHeight="1">
      <c r="B91" s="9" t="s">
        <v>64</v>
      </c>
      <c r="C91" s="7" t="str">
        <f>HYPERLINK("mailto:daiwa@mvd.biglobe.ne.jp","daiwa@mvd.biglobe.ne.jp")</f>
        <v>daiwa@mvd.biglobe.ne.jp</v>
      </c>
      <c r="D91" s="3"/>
    </row>
    <row r="92" spans="2:4" ht="17.100000000000001" customHeight="1">
      <c r="B92" s="10" t="s">
        <v>59</v>
      </c>
      <c r="C92" s="14"/>
      <c r="D92" s="4"/>
    </row>
    <row r="94" spans="2:4" ht="17.100000000000001" customHeight="1">
      <c r="B94" s="8" t="s">
        <v>66</v>
      </c>
      <c r="C94" s="5" t="s">
        <v>31</v>
      </c>
      <c r="D94" s="2"/>
    </row>
    <row r="95" spans="2:4" ht="17.100000000000001" customHeight="1">
      <c r="B95" s="9" t="s">
        <v>61</v>
      </c>
      <c r="C95" s="6" t="s">
        <v>76</v>
      </c>
      <c r="D95" s="3"/>
    </row>
    <row r="96" spans="2:4" ht="17.100000000000001" customHeight="1">
      <c r="B96" s="9" t="s">
        <v>67</v>
      </c>
      <c r="C96" s="6" t="s">
        <v>32</v>
      </c>
      <c r="D96" s="3"/>
    </row>
    <row r="97" spans="2:4" ht="17.100000000000001" customHeight="1">
      <c r="B97" s="9" t="s">
        <v>68</v>
      </c>
      <c r="C97" s="6" t="s">
        <v>33</v>
      </c>
      <c r="D97" s="3"/>
    </row>
    <row r="98" spans="2:4" ht="17.100000000000001" customHeight="1">
      <c r="B98" s="9" t="s">
        <v>62</v>
      </c>
      <c r="C98" s="7"/>
      <c r="D98" s="3"/>
    </row>
    <row r="99" spans="2:4" ht="17.100000000000001" customHeight="1">
      <c r="B99" s="9" t="s">
        <v>64</v>
      </c>
      <c r="C99" s="7" t="str">
        <f>HYPERLINK("mailto:daiwa@vesta.ocn.ne.jp","daiwa@vesta.ocn.ne.jp")</f>
        <v>daiwa@vesta.ocn.ne.jp</v>
      </c>
      <c r="D99" s="3"/>
    </row>
    <row r="100" spans="2:4" ht="17.100000000000001" customHeight="1">
      <c r="B100" s="10" t="s">
        <v>59</v>
      </c>
      <c r="C100" s="14"/>
      <c r="D100" s="4"/>
    </row>
    <row r="102" spans="2:4" ht="17.100000000000001" customHeight="1">
      <c r="B102" s="26" t="s">
        <v>66</v>
      </c>
      <c r="C102" s="27" t="s">
        <v>96</v>
      </c>
      <c r="D102" s="2"/>
    </row>
    <row r="103" spans="2:4" ht="17.100000000000001" customHeight="1">
      <c r="B103" s="28" t="s">
        <v>61</v>
      </c>
      <c r="C103" s="29" t="s">
        <v>100</v>
      </c>
      <c r="D103" s="3"/>
    </row>
    <row r="104" spans="2:4" ht="17.100000000000001" customHeight="1">
      <c r="B104" s="28" t="s">
        <v>67</v>
      </c>
      <c r="C104" s="29" t="s">
        <v>97</v>
      </c>
      <c r="D104" s="3"/>
    </row>
    <row r="105" spans="2:4" ht="17.100000000000001" customHeight="1">
      <c r="B105" s="28" t="s">
        <v>68</v>
      </c>
      <c r="C105" s="29" t="s">
        <v>98</v>
      </c>
      <c r="D105" s="3"/>
    </row>
    <row r="106" spans="2:4" ht="17.100000000000001" customHeight="1">
      <c r="B106" s="28" t="s">
        <v>62</v>
      </c>
      <c r="C106" s="30" t="str">
        <f>HYPERLINK("http://www.toko-ss.co.jp/")</f>
        <v>http://www.toko-ss.co.jp/</v>
      </c>
      <c r="D106" s="3"/>
    </row>
    <row r="107" spans="2:4" ht="17.100000000000001" customHeight="1">
      <c r="B107" s="31" t="s">
        <v>64</v>
      </c>
      <c r="C107" s="32" t="s">
        <v>99</v>
      </c>
      <c r="D107" s="3"/>
    </row>
    <row r="108" spans="2:4" ht="17.100000000000001" customHeight="1">
      <c r="B108" s="33" t="s">
        <v>59</v>
      </c>
      <c r="C108" s="34"/>
      <c r="D108" s="4"/>
    </row>
    <row r="110" spans="2:4" ht="17.100000000000001" customHeight="1">
      <c r="B110" s="8" t="s">
        <v>66</v>
      </c>
      <c r="C110" s="5" t="s">
        <v>34</v>
      </c>
      <c r="D110" s="2"/>
    </row>
    <row r="111" spans="2:4" ht="17.100000000000001" customHeight="1">
      <c r="B111" s="9" t="s">
        <v>61</v>
      </c>
      <c r="C111" s="6" t="s">
        <v>77</v>
      </c>
      <c r="D111" s="3"/>
    </row>
    <row r="112" spans="2:4" ht="17.100000000000001" customHeight="1">
      <c r="B112" s="9" t="s">
        <v>67</v>
      </c>
      <c r="C112" s="6" t="s">
        <v>35</v>
      </c>
      <c r="D112" s="3"/>
    </row>
    <row r="113" spans="2:4" ht="17.100000000000001" customHeight="1">
      <c r="B113" s="9" t="s">
        <v>68</v>
      </c>
      <c r="C113" s="6" t="s">
        <v>36</v>
      </c>
      <c r="D113" s="3"/>
    </row>
    <row r="114" spans="2:4" ht="17.100000000000001" customHeight="1">
      <c r="B114" s="9" t="s">
        <v>62</v>
      </c>
      <c r="C114" s="7"/>
      <c r="D114" s="3"/>
    </row>
    <row r="115" spans="2:4" ht="17.100000000000001" customHeight="1">
      <c r="B115" s="9" t="s">
        <v>64</v>
      </c>
      <c r="C115" s="7" t="str">
        <f>HYPERLINK("mailto:toko-s@basil.ocn.ne.jp","toko-s@basil.ocn.ne.jp")</f>
        <v>toko-s@basil.ocn.ne.jp</v>
      </c>
      <c r="D115" s="3"/>
    </row>
    <row r="116" spans="2:4" ht="17.100000000000001" customHeight="1">
      <c r="B116" s="10" t="s">
        <v>59</v>
      </c>
      <c r="C116" s="14"/>
      <c r="D116" s="4"/>
    </row>
    <row r="118" spans="2:4" ht="17.100000000000001" customHeight="1">
      <c r="B118" s="8" t="s">
        <v>66</v>
      </c>
      <c r="C118" s="5" t="s">
        <v>37</v>
      </c>
      <c r="D118" s="2"/>
    </row>
    <row r="119" spans="2:4" ht="17.100000000000001" customHeight="1">
      <c r="B119" s="9" t="s">
        <v>61</v>
      </c>
      <c r="C119" s="6" t="s">
        <v>38</v>
      </c>
      <c r="D119" s="3"/>
    </row>
    <row r="120" spans="2:4" ht="17.100000000000001" customHeight="1">
      <c r="B120" s="9" t="s">
        <v>67</v>
      </c>
      <c r="C120" s="6" t="s">
        <v>39</v>
      </c>
      <c r="D120" s="3"/>
    </row>
    <row r="121" spans="2:4" ht="17.100000000000001" customHeight="1">
      <c r="B121" s="9" t="s">
        <v>68</v>
      </c>
      <c r="C121" s="6" t="s">
        <v>40</v>
      </c>
      <c r="D121" s="3"/>
    </row>
    <row r="122" spans="2:4" ht="17.100000000000001" customHeight="1">
      <c r="B122" s="9" t="s">
        <v>62</v>
      </c>
      <c r="C122" s="7" t="str">
        <f>HYPERLINK("http://www.toyo-shutter.co.jp/")</f>
        <v>http://www.toyo-shutter.co.jp/</v>
      </c>
      <c r="D122" s="3"/>
    </row>
    <row r="123" spans="2:4" ht="17.100000000000001" customHeight="1">
      <c r="B123" s="9" t="s">
        <v>64</v>
      </c>
      <c r="C123" s="7" t="str">
        <f>HYPERLINK("mailto:ohshima@toyo-shutter.co.jp","ohshima@toyo-shutter.co.jp")</f>
        <v>ohshima@toyo-shutter.co.jp</v>
      </c>
      <c r="D123" s="3"/>
    </row>
    <row r="124" spans="2:4" ht="17.100000000000001" customHeight="1">
      <c r="B124" s="10" t="s">
        <v>59</v>
      </c>
      <c r="C124" s="14"/>
      <c r="D124" s="4"/>
    </row>
    <row r="126" spans="2:4" ht="17.100000000000001" customHeight="1">
      <c r="B126" s="8" t="s">
        <v>66</v>
      </c>
      <c r="C126" s="5" t="s">
        <v>41</v>
      </c>
      <c r="D126" s="2"/>
    </row>
    <row r="127" spans="2:4" ht="17.100000000000001" customHeight="1">
      <c r="B127" s="9" t="s">
        <v>61</v>
      </c>
      <c r="C127" s="6" t="s">
        <v>78</v>
      </c>
      <c r="D127" s="3"/>
    </row>
    <row r="128" spans="2:4" ht="17.100000000000001" customHeight="1">
      <c r="B128" s="9" t="s">
        <v>67</v>
      </c>
      <c r="C128" s="6" t="s">
        <v>42</v>
      </c>
      <c r="D128" s="3"/>
    </row>
    <row r="129" spans="2:4" ht="17.100000000000001" customHeight="1">
      <c r="B129" s="9" t="s">
        <v>68</v>
      </c>
      <c r="C129" s="6" t="s">
        <v>43</v>
      </c>
      <c r="D129" s="3"/>
    </row>
    <row r="130" spans="2:4" ht="17.100000000000001" customHeight="1">
      <c r="B130" s="9" t="s">
        <v>62</v>
      </c>
      <c r="C130" s="7"/>
      <c r="D130" s="3"/>
    </row>
    <row r="131" spans="2:4" ht="17.100000000000001" customHeight="1">
      <c r="B131" s="9" t="s">
        <v>64</v>
      </c>
      <c r="C131" s="7" t="str">
        <f>HYPERLINK("mailto:info@towa-shutter.jp","info@towa-shutter.jp")</f>
        <v>info@towa-shutter.jp</v>
      </c>
      <c r="D131" s="3"/>
    </row>
    <row r="132" spans="2:4" ht="17.100000000000001" customHeight="1">
      <c r="B132" s="10" t="s">
        <v>59</v>
      </c>
      <c r="C132" s="14"/>
      <c r="D132" s="4"/>
    </row>
    <row r="134" spans="2:4" ht="17.100000000000001" customHeight="1">
      <c r="B134" s="8" t="s">
        <v>66</v>
      </c>
      <c r="C134" s="5" t="s">
        <v>45</v>
      </c>
      <c r="D134" s="2"/>
    </row>
    <row r="135" spans="2:4" ht="17.100000000000001" customHeight="1">
      <c r="B135" s="9" t="s">
        <v>61</v>
      </c>
      <c r="C135" s="6" t="s">
        <v>79</v>
      </c>
      <c r="D135" s="3"/>
    </row>
    <row r="136" spans="2:4" ht="17.100000000000001" customHeight="1">
      <c r="B136" s="9" t="s">
        <v>67</v>
      </c>
      <c r="C136" s="6" t="s">
        <v>46</v>
      </c>
      <c r="D136" s="3"/>
    </row>
    <row r="137" spans="2:4" ht="17.100000000000001" customHeight="1">
      <c r="B137" s="9" t="s">
        <v>68</v>
      </c>
      <c r="C137" s="6" t="s">
        <v>47</v>
      </c>
      <c r="D137" s="3"/>
    </row>
    <row r="138" spans="2:4" ht="17.100000000000001" customHeight="1">
      <c r="B138" s="9" t="s">
        <v>62</v>
      </c>
      <c r="C138" s="7"/>
      <c r="D138" s="3"/>
    </row>
    <row r="139" spans="2:4" ht="17.100000000000001" customHeight="1">
      <c r="B139" s="9" t="s">
        <v>64</v>
      </c>
      <c r="C139" s="7" t="str">
        <f>HYPERLINK("mailto:nihonsyatta@1ime.ocn.ne.jp","nihonsyatta@1ime.ocn.ne.jp")</f>
        <v>nihonsyatta@1ime.ocn.ne.jp</v>
      </c>
      <c r="D139" s="3"/>
    </row>
    <row r="140" spans="2:4" ht="17.100000000000001" customHeight="1">
      <c r="B140" s="10" t="s">
        <v>59</v>
      </c>
      <c r="C140" s="14"/>
      <c r="D140" s="4"/>
    </row>
    <row r="142" spans="2:4" ht="17.100000000000001" customHeight="1">
      <c r="B142" s="8" t="s">
        <v>66</v>
      </c>
      <c r="C142" s="5" t="s">
        <v>48</v>
      </c>
      <c r="D142" s="2"/>
    </row>
    <row r="143" spans="2:4" ht="17.100000000000001" customHeight="1">
      <c r="B143" s="9" t="s">
        <v>61</v>
      </c>
      <c r="C143" s="6" t="s">
        <v>49</v>
      </c>
      <c r="D143" s="3"/>
    </row>
    <row r="144" spans="2:4" ht="17.100000000000001" customHeight="1">
      <c r="B144" s="9" t="s">
        <v>67</v>
      </c>
      <c r="C144" s="6" t="s">
        <v>50</v>
      </c>
      <c r="D144" s="3"/>
    </row>
    <row r="145" spans="2:4" ht="17.100000000000001" customHeight="1">
      <c r="B145" s="9" t="s">
        <v>68</v>
      </c>
      <c r="C145" s="6" t="s">
        <v>51</v>
      </c>
      <c r="D145" s="3"/>
    </row>
    <row r="146" spans="2:4" ht="17.100000000000001" customHeight="1">
      <c r="B146" s="9" t="s">
        <v>62</v>
      </c>
      <c r="C146" s="7" t="str">
        <f>HYPERLINK("http://www.hanshin761.sakura.ne.jp/")</f>
        <v>http://www.hanshin761.sakura.ne.jp/</v>
      </c>
      <c r="D146" s="3"/>
    </row>
    <row r="147" spans="2:4" ht="17.100000000000001" customHeight="1">
      <c r="B147" s="9" t="s">
        <v>64</v>
      </c>
      <c r="C147" s="7" t="str">
        <f>HYPERLINK("mailto:hanshin.s@beige.plala.or.jp","hanshin.s@beige.plala.or.jp")</f>
        <v>hanshin.s@beige.plala.or.jp</v>
      </c>
      <c r="D147" s="3"/>
    </row>
    <row r="148" spans="2:4" ht="17.100000000000001" customHeight="1">
      <c r="B148" s="10" t="s">
        <v>59</v>
      </c>
      <c r="C148" s="14"/>
      <c r="D148" s="4"/>
    </row>
    <row r="150" spans="2:4" ht="17.100000000000001" customHeight="1">
      <c r="B150" s="8" t="s">
        <v>66</v>
      </c>
      <c r="C150" s="5" t="s">
        <v>52</v>
      </c>
      <c r="D150" s="2"/>
    </row>
    <row r="151" spans="2:4" ht="17.100000000000001" customHeight="1">
      <c r="B151" s="9" t="s">
        <v>61</v>
      </c>
      <c r="C151" s="6" t="s">
        <v>53</v>
      </c>
      <c r="D151" s="3"/>
    </row>
    <row r="152" spans="2:4" ht="17.100000000000001" customHeight="1">
      <c r="B152" s="9" t="s">
        <v>67</v>
      </c>
      <c r="C152" s="6" t="s">
        <v>54</v>
      </c>
      <c r="D152" s="3"/>
    </row>
    <row r="153" spans="2:4" ht="17.100000000000001" customHeight="1">
      <c r="B153" s="9" t="s">
        <v>68</v>
      </c>
      <c r="C153" s="6" t="s">
        <v>55</v>
      </c>
      <c r="D153" s="3"/>
    </row>
    <row r="154" spans="2:4" ht="17.100000000000001" customHeight="1">
      <c r="B154" s="9" t="s">
        <v>62</v>
      </c>
      <c r="C154" s="7" t="str">
        <f>HYPERLINK("http://www.bunka-s.co.jp/")</f>
        <v>http://www.bunka-s.co.jp/</v>
      </c>
      <c r="D154" s="3"/>
    </row>
    <row r="155" spans="2:4" ht="17.100000000000001" customHeight="1">
      <c r="B155" s="9" t="s">
        <v>64</v>
      </c>
      <c r="C155" s="7" t="str">
        <f>HYPERLINK("mailto:promo@mail.bunka-s.co.jp","promo@mail.bunka-s.co.jp")</f>
        <v>promo@mail.bunka-s.co.jp</v>
      </c>
      <c r="D155" s="3"/>
    </row>
    <row r="156" spans="2:4" ht="17.100000000000001" customHeight="1">
      <c r="B156" s="10" t="s">
        <v>59</v>
      </c>
      <c r="C156" s="14"/>
      <c r="D156" s="4"/>
    </row>
    <row r="158" spans="2:4" ht="17.100000000000001" customHeight="1">
      <c r="B158" s="8" t="s">
        <v>66</v>
      </c>
      <c r="C158" s="5" t="s">
        <v>56</v>
      </c>
      <c r="D158" s="2"/>
    </row>
    <row r="159" spans="2:4" ht="17.100000000000001" customHeight="1">
      <c r="B159" s="9" t="s">
        <v>61</v>
      </c>
      <c r="C159" s="6" t="s">
        <v>80</v>
      </c>
      <c r="D159" s="3"/>
    </row>
    <row r="160" spans="2:4" ht="17.100000000000001" customHeight="1">
      <c r="B160" s="9" t="s">
        <v>67</v>
      </c>
      <c r="C160" s="6" t="s">
        <v>57</v>
      </c>
      <c r="D160" s="3"/>
    </row>
    <row r="161" spans="2:4" ht="17.100000000000001" customHeight="1">
      <c r="B161" s="9" t="s">
        <v>68</v>
      </c>
      <c r="C161" s="6" t="s">
        <v>58</v>
      </c>
      <c r="D161" s="3"/>
    </row>
    <row r="162" spans="2:4" ht="17.100000000000001" customHeight="1">
      <c r="B162" s="9" t="s">
        <v>62</v>
      </c>
      <c r="C162" s="7"/>
      <c r="D162" s="3"/>
    </row>
    <row r="163" spans="2:4" ht="17.100000000000001" customHeight="1">
      <c r="B163" s="9" t="s">
        <v>64</v>
      </c>
      <c r="C163" s="7" t="str">
        <f>HYPERLINK("mailto:bunmei55@hi-net.ne.jp","bunmei55@hi-net.ne.jp")</f>
        <v>bunmei55@hi-net.ne.jp</v>
      </c>
      <c r="D163" s="3"/>
    </row>
    <row r="164" spans="2:4" ht="17.100000000000001" customHeight="1">
      <c r="B164" s="10" t="s">
        <v>59</v>
      </c>
      <c r="C164" s="14"/>
      <c r="D164" s="4"/>
    </row>
  </sheetData>
  <phoneticPr fontId="1"/>
  <hyperlinks>
    <hyperlink ref="C9" r:id="rId1" xr:uid="{28EA6D6D-DB58-4463-A2DF-BC596EB764EC}"/>
    <hyperlink ref="C74" r:id="rId2" xr:uid="{7620D9F5-5C84-4452-AAAC-36266C7F8BFE}"/>
    <hyperlink ref="C75" r:id="rId3" xr:uid="{24C37D73-FE13-4DE4-AACA-49BB7941481D}"/>
    <hyperlink ref="C107" r:id="rId4" xr:uid="{09BE3385-7D5E-4A94-A0B2-35C2BD7F723C}"/>
  </hyperlinks>
  <pageMargins left="0.78740157480314965" right="0.78740157480314965" top="0.44" bottom="0.21" header="0.51181102362204722" footer="0.21"/>
  <pageSetup paperSize="9" scale="80" orientation="portrait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軽量シャッター</vt:lpstr>
      <vt:lpstr>軽量シャッター!Print_Titles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Yoshifusa Hasegawa</cp:lastModifiedBy>
  <cp:lastPrinted>2011-12-16T06:41:16Z</cp:lastPrinted>
  <dcterms:created xsi:type="dcterms:W3CDTF">1997-01-08T22:48:59Z</dcterms:created>
  <dcterms:modified xsi:type="dcterms:W3CDTF">2025-03-24T04:33:08Z</dcterms:modified>
</cp:coreProperties>
</file>